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 целевые показатели" sheetId="2" r:id="rId1"/>
    <sheet name="4 финансирование" sheetId="3" r:id="rId2"/>
  </sheets>
  <definedNames>
    <definedName name="_xlnm.Print_Titles" localSheetId="1">'4 финансирование'!$9:$11</definedName>
  </definedNames>
  <calcPr calcId="145621"/>
</workbook>
</file>

<file path=xl/calcChain.xml><?xml version="1.0" encoding="utf-8"?>
<calcChain xmlns="http://schemas.openxmlformats.org/spreadsheetml/2006/main">
  <c r="M42" i="3" l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13" i="3"/>
  <c r="G42" i="3"/>
  <c r="L42" i="3" l="1"/>
  <c r="K54" i="3" s="1"/>
  <c r="L54" i="3"/>
  <c r="H42" i="3"/>
  <c r="G54" i="3" s="1"/>
  <c r="I42" i="3"/>
  <c r="H54" i="3" s="1"/>
  <c r="J42" i="3"/>
  <c r="I54" i="3" s="1"/>
  <c r="K42" i="3"/>
  <c r="J54" i="3" s="1"/>
  <c r="N23" i="3"/>
  <c r="N24" i="3"/>
  <c r="N25" i="3"/>
  <c r="N26" i="3"/>
  <c r="N27" i="3"/>
  <c r="N28" i="3"/>
  <c r="N29" i="3"/>
  <c r="N30" i="3"/>
  <c r="N33" i="3"/>
  <c r="N37" i="3"/>
  <c r="N41" i="3"/>
  <c r="N22" i="3"/>
  <c r="N13" i="3"/>
  <c r="N31" i="3"/>
  <c r="N32" i="3"/>
  <c r="N34" i="3"/>
  <c r="N35" i="3"/>
  <c r="N36" i="3"/>
  <c r="N38" i="3"/>
  <c r="N39" i="3"/>
  <c r="N40" i="3"/>
  <c r="N21" i="3"/>
  <c r="N14" i="3"/>
  <c r="N15" i="3"/>
  <c r="N16" i="3"/>
  <c r="N17" i="3"/>
  <c r="N18" i="3"/>
  <c r="N19" i="3"/>
  <c r="N20" i="3"/>
  <c r="N42" i="3" l="1"/>
  <c r="M54" i="3" s="1"/>
</calcChain>
</file>

<file path=xl/sharedStrings.xml><?xml version="1.0" encoding="utf-8"?>
<sst xmlns="http://schemas.openxmlformats.org/spreadsheetml/2006/main" count="108" uniqueCount="64">
  <si>
    <t>№ п/п</t>
  </si>
  <si>
    <t>Наименование показателя</t>
  </si>
  <si>
    <t>Единица измерения</t>
  </si>
  <si>
    <t>2028-2041</t>
  </si>
  <si>
    <r>
      <t>кг у.т.</t>
    </r>
    <r>
      <rPr>
        <vertAlign val="superscript"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/</t>
    </r>
  </si>
  <si>
    <r>
      <t>млн. 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*км</t>
    </r>
  </si>
  <si>
    <t>Удельный расход электроэнергии на СТН при транспортировке газа по сетям газораспределения</t>
  </si>
  <si>
    <t>Удельный расход природного газа на СТН и технологические потери при транспортировке газа по сетям газораспределения</t>
  </si>
  <si>
    <t>I этап</t>
  </si>
  <si>
    <t>II этап</t>
  </si>
  <si>
    <t>Наименование мероприятия</t>
  </si>
  <si>
    <t>Источники финансирования</t>
  </si>
  <si>
    <t>Единицы измерения</t>
  </si>
  <si>
    <t>Количество</t>
  </si>
  <si>
    <t>1 этап</t>
  </si>
  <si>
    <t>2 этап</t>
  </si>
  <si>
    <t>Всего</t>
  </si>
  <si>
    <t xml:space="preserve">Газоснабжение </t>
  </si>
  <si>
    <t>Техническое перевооружение сооружения - газорегуляторный пункт N 19 в городском округе город Воронеж</t>
  </si>
  <si>
    <t>Инвестиционная составляющая ОАО "Газпром газораспределение Воронеж"</t>
  </si>
  <si>
    <t>км</t>
  </si>
  <si>
    <t>-</t>
  </si>
  <si>
    <t>Техническое перевооружение сооружения - газорегуляторный пункт N 168, городской округ город Воронеж, ул. Матросова, д. 145/а</t>
  </si>
  <si>
    <t>Техническое перевооружение сооружения - газорегуляторный пункт N 248, городской округ город Воронеж, пр-кт Патриотов, д. 51</t>
  </si>
  <si>
    <t>Техническое перевооружение - газорегуляторный пункт, городской округ город Воронеж, ул. Краснознаменная, 74 (ШРП № 272)</t>
  </si>
  <si>
    <t>Техническое перевооружение - газорегуляторный пункт, городской округ город Воронеж, ул. Факельная, 44 (ШРП № 624)</t>
  </si>
  <si>
    <t>Техническое перевооружение - газорегуляторный пункт, городской округ город Воронеж, ул. Базовая, 13б (ШРП № 467)</t>
  </si>
  <si>
    <t>Техническое перевооружение сооружения - газорегуляторный пункт № 248, городской округ город Воронеж</t>
  </si>
  <si>
    <t>Техническое перевооружение сооружения - газорегуляторный пункт № 7, городской округ город Воронеж</t>
  </si>
  <si>
    <t>Техническое перевооружение сооружения - газорегуляторный пункт № 40, городской округ город Воронеж</t>
  </si>
  <si>
    <t>Техническое перевооружение сооружения - газорегуляторный пункт № 290, городской округ город Воронеж</t>
  </si>
  <si>
    <t>Техническое перевооружение сооружения - газорегуляторный пункт № 5, городской округ город Воронеж</t>
  </si>
  <si>
    <t>Техническое перевооружение ШРП      № 397 (типа ГСГО-3) по ул. Петровской городского округа город Воронеж</t>
  </si>
  <si>
    <t>Техническое перевооружение ШРП, Воронежская обл., г. Воронеж, ул. Садовая, дом № 1, корпус а</t>
  </si>
  <si>
    <t>Техническое перевооружение сооружения - газорегуляторный пункт № 135, городского округа город Воронеж, пер. Штурмовой, 10</t>
  </si>
  <si>
    <t>Техническое перевооружение сооружения - газорегуляторный пункт № 228, городской округ город Воронеж, ул. Ворошилова, 11</t>
  </si>
  <si>
    <t>Техническое перевооружение сооружения - газорегуляторный пункт № 310/6, городской округ город Воронеж, ул. Минская, 35</t>
  </si>
  <si>
    <t>Строительство сетей газораспределения для присоединения внутриплощадочных газораспределительных сетей в ИП "Масловский" и ОЭЗ ППТ "Центр", расположенных в городском округе город Воронеж и Новоусманском муниципальном районе Воронежской области (включая ПИР)</t>
  </si>
  <si>
    <t>Внебюджетные средства АО "ВИнКо"8</t>
  </si>
  <si>
    <t>Итого:</t>
  </si>
  <si>
    <t>Объем финансирования (тыс. руб. с НДС)</t>
  </si>
  <si>
    <t>Председатель Воронежской</t>
  </si>
  <si>
    <t>городской Думы</t>
  </si>
  <si>
    <t>В.Ф. Ходырев</t>
  </si>
  <si>
    <t>Техническое перевооружение ГРП №374 Шишкова ул, дом № 122 г.Воронеж, Воронежской обл, инв. №01.00.0.0000061743</t>
  </si>
  <si>
    <t>Техническое перевооружение ГРП №335, г.Воронеж ул.Владимира Невского д.63 Воронежской области инв. №01.00.0.0000061686</t>
  </si>
  <si>
    <t>Реконструкция ШРП №437 Воронежская обл, Воронеж г, Пятилетка ул инв.№ 01.00.0.0000061469</t>
  </si>
  <si>
    <t>Реконструкция ШРП №631 Воронежская обл, Воронеж г, Красный Октябрь ул, дом № 100, корпус а инв.№ 01.00.0.0000068004</t>
  </si>
  <si>
    <t>Техническое перевооружение  ШРП№418 Воронежская обл, Воронеж г, Школьная ул, дом № 116 инв.№ 01.00.0.0000062146</t>
  </si>
  <si>
    <t>Техническое перевооружение  ШРП№566 Воронежская обл, Воронеж г, Патриотов пр-кт, дом № 50 инв.№ 01.00.0.0000064613</t>
  </si>
  <si>
    <t>Техническое перевооружение  ШРП №270  ул. Ударная, 38 инв.№ 01.00.0.0000061938</t>
  </si>
  <si>
    <t>Техническое перевооружение  ШРП№82 Воронежская обл, Воронеж г, 9 Января ул, дом № 103 инв.№ 01.00.0.0000059778</t>
  </si>
  <si>
    <t>Техническое перевооружение  ШРП№209 Воронежская обл, Воронеж г, Автоматчиков пер, дом № 1 инв.№ 01.00.0.0000062018</t>
  </si>
  <si>
    <t>Техническое перевооружение  ШРП №108 Воронежская обл, Воронеж г, Чебышева ул, дом № 18 инв.№ 01.00.0.0000058184</t>
  </si>
  <si>
    <t>Техническое перевооружение  ШРП №356 Воронеж г, 45 стрелковой дивизии ул, дом № 129 инв.№ 01.00.0.0000061747</t>
  </si>
  <si>
    <t>Техническое перевооружение  ШРП №551 с.Ямное п. Березки  инв.№ 01.00.0.0000068237</t>
  </si>
  <si>
    <t>Итого      1 этап</t>
  </si>
  <si>
    <t>«Мероприятия региональной программы газификации жилищно-коммунального хозяйства, промышленных и иных организаций Воронежской области, утвержденной постановлением Правительства Воронежской области от 10 февраля 2022 г. № 64 (объектов централизованных систем газоснабжения)</t>
  </si>
  <si>
    <t>«Перечень целевых показателей объектов централизованных систем газоснабжения ОАО «Газпром газораспределение Воронеж»</t>
  </si>
  <si>
    <t>Приложение №3 к Программе
комплексного развития систем коммунальной инфраструктуры городского округа город Воронеж на период до 2041 года</t>
  </si>
  <si>
    <t>Приложение №4 к Программе
комплексного развития систем коммунальной инфраструктуры городского округа город Воронеж на период до 2041 года</t>
  </si>
  <si>
    <t xml:space="preserve">Временно исполняющий обязанности    </t>
  </si>
  <si>
    <t xml:space="preserve">главы городского округа город Воронеж </t>
  </si>
  <si>
    <t xml:space="preserve">С.А.Петрин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</si>
</sst>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9" fillId="0" borderId="7" xfId="1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zoomScaleNormal="100" workbookViewId="0">
      <selection activeCell="B19" sqref="B19"/>
    </sheetView>
  </sheetViews>
  <sheetFormatPr defaultRowHeight="15" x14ac:dyDescent="0.25"/>
  <cols>
    <col min="2" max="2" width="35.5703125" customWidth="1"/>
    <col min="3" max="3" width="12.85546875" customWidth="1"/>
    <col min="4" max="4" width="9" customWidth="1"/>
    <col min="5" max="5" width="9.5703125" customWidth="1"/>
    <col min="6" max="6" width="8.85546875" customWidth="1"/>
    <col min="7" max="7" width="8.5703125" customWidth="1"/>
    <col min="8" max="8" width="8.42578125" customWidth="1"/>
    <col min="9" max="9" width="11.85546875" customWidth="1"/>
    <col min="10" max="22" width="4.42578125" customWidth="1"/>
  </cols>
  <sheetData>
    <row r="2" spans="1:11" ht="14.25" customHeight="1" x14ac:dyDescent="0.25">
      <c r="F2" s="34"/>
      <c r="G2" s="34"/>
      <c r="H2" s="34"/>
      <c r="I2" s="34"/>
      <c r="J2" s="34"/>
    </row>
    <row r="3" spans="1:11" ht="78.75" customHeight="1" x14ac:dyDescent="0.25">
      <c r="C3" s="38" t="s">
        <v>59</v>
      </c>
      <c r="D3" s="38"/>
      <c r="E3" s="38"/>
      <c r="F3" s="38"/>
      <c r="G3" s="38"/>
      <c r="H3" s="38"/>
      <c r="I3" s="38"/>
      <c r="J3" s="7"/>
      <c r="K3" s="7"/>
    </row>
    <row r="4" spans="1:11" ht="16.5" customHeight="1" x14ac:dyDescent="0.25">
      <c r="C4" s="36"/>
      <c r="D4" s="36"/>
      <c r="E4" s="36"/>
      <c r="F4" s="36"/>
      <c r="G4" s="36"/>
      <c r="H4" s="36"/>
      <c r="I4" s="36"/>
      <c r="J4" s="7"/>
      <c r="K4" s="7"/>
    </row>
    <row r="5" spans="1:11" ht="45.75" customHeight="1" x14ac:dyDescent="0.25">
      <c r="A5" s="46" t="s">
        <v>58</v>
      </c>
      <c r="B5" s="46"/>
      <c r="C5" s="46"/>
      <c r="D5" s="46"/>
      <c r="E5" s="46"/>
      <c r="F5" s="46"/>
      <c r="G5" s="46"/>
      <c r="H5" s="46"/>
      <c r="I5" s="46"/>
      <c r="J5" s="7"/>
      <c r="K5" s="7"/>
    </row>
    <row r="6" spans="1:11" ht="15" customHeight="1" thickBot="1" x14ac:dyDescent="0.3">
      <c r="A6" s="43"/>
      <c r="B6" s="43"/>
      <c r="C6" s="43"/>
      <c r="D6" s="43"/>
      <c r="E6" s="43"/>
      <c r="F6" s="43"/>
      <c r="G6" s="43"/>
      <c r="H6" s="43"/>
      <c r="I6" s="4"/>
    </row>
    <row r="7" spans="1:11" ht="21" customHeight="1" x14ac:dyDescent="0.25">
      <c r="A7" s="53" t="s">
        <v>0</v>
      </c>
      <c r="B7" s="56" t="s">
        <v>1</v>
      </c>
      <c r="C7" s="56" t="s">
        <v>2</v>
      </c>
      <c r="D7" s="63" t="s">
        <v>8</v>
      </c>
      <c r="E7" s="64"/>
      <c r="F7" s="64"/>
      <c r="G7" s="64"/>
      <c r="H7" s="65"/>
      <c r="I7" s="3" t="s">
        <v>9</v>
      </c>
    </row>
    <row r="8" spans="1:11" ht="15" customHeight="1" x14ac:dyDescent="0.25">
      <c r="A8" s="54"/>
      <c r="B8" s="41"/>
      <c r="C8" s="41"/>
      <c r="D8" s="61">
        <v>2023</v>
      </c>
      <c r="E8" s="41">
        <v>2024</v>
      </c>
      <c r="F8" s="41">
        <v>2025</v>
      </c>
      <c r="G8" s="41">
        <v>2026</v>
      </c>
      <c r="H8" s="59">
        <v>2027</v>
      </c>
      <c r="I8" s="57" t="s">
        <v>3</v>
      </c>
    </row>
    <row r="9" spans="1:11" ht="15.75" customHeight="1" thickBot="1" x14ac:dyDescent="0.3">
      <c r="A9" s="55"/>
      <c r="B9" s="42"/>
      <c r="C9" s="42"/>
      <c r="D9" s="62"/>
      <c r="E9" s="42"/>
      <c r="F9" s="42"/>
      <c r="G9" s="42"/>
      <c r="H9" s="60"/>
      <c r="I9" s="58"/>
    </row>
    <row r="10" spans="1:11" ht="48" customHeight="1" x14ac:dyDescent="0.25">
      <c r="A10" s="66">
        <v>1</v>
      </c>
      <c r="B10" s="44" t="s">
        <v>7</v>
      </c>
      <c r="C10" s="1" t="s">
        <v>4</v>
      </c>
      <c r="D10" s="48">
        <v>0.12354</v>
      </c>
      <c r="E10" s="48">
        <v>0.12118</v>
      </c>
      <c r="F10" s="48">
        <v>0.11881</v>
      </c>
      <c r="G10" s="48">
        <v>0.11881</v>
      </c>
      <c r="H10" s="47">
        <v>0.11881</v>
      </c>
      <c r="I10" s="48">
        <v>0.11881</v>
      </c>
    </row>
    <row r="11" spans="1:11" ht="18" customHeight="1" thickBot="1" x14ac:dyDescent="0.3">
      <c r="A11" s="51"/>
      <c r="B11" s="45"/>
      <c r="C11" s="2" t="s">
        <v>5</v>
      </c>
      <c r="D11" s="49"/>
      <c r="E11" s="49"/>
      <c r="F11" s="49"/>
      <c r="G11" s="49"/>
      <c r="H11" s="40"/>
      <c r="I11" s="49"/>
    </row>
    <row r="12" spans="1:11" ht="36" customHeight="1" x14ac:dyDescent="0.25">
      <c r="A12" s="50">
        <v>2</v>
      </c>
      <c r="B12" s="44" t="s">
        <v>6</v>
      </c>
      <c r="C12" s="1" t="s">
        <v>4</v>
      </c>
      <c r="D12" s="52">
        <v>7.8440000000000003E-3</v>
      </c>
      <c r="E12" s="52">
        <v>7.7689999999999999E-3</v>
      </c>
      <c r="F12" s="52">
        <v>7.6949999999999996E-3</v>
      </c>
      <c r="G12" s="52">
        <v>7.6949999999999996E-3</v>
      </c>
      <c r="H12" s="39">
        <v>7.6949999999999996E-3</v>
      </c>
      <c r="I12" s="52">
        <v>7.6949999999999996E-3</v>
      </c>
    </row>
    <row r="13" spans="1:11" ht="18.75" thickBot="1" x14ac:dyDescent="0.3">
      <c r="A13" s="51"/>
      <c r="B13" s="45"/>
      <c r="C13" s="2" t="s">
        <v>5</v>
      </c>
      <c r="D13" s="49"/>
      <c r="E13" s="49"/>
      <c r="F13" s="49"/>
      <c r="G13" s="49"/>
      <c r="H13" s="40"/>
      <c r="I13" s="49"/>
    </row>
    <row r="16" spans="1:11" ht="20.25" x14ac:dyDescent="0.3">
      <c r="A16" s="9" t="s">
        <v>61</v>
      </c>
      <c r="B16" s="9"/>
      <c r="F16" s="9" t="s">
        <v>41</v>
      </c>
      <c r="G16" s="9"/>
      <c r="H16" s="9"/>
    </row>
    <row r="17" spans="1:9" ht="20.25" x14ac:dyDescent="0.3">
      <c r="A17" s="9" t="s">
        <v>62</v>
      </c>
      <c r="B17" s="9"/>
      <c r="F17" s="9" t="s">
        <v>42</v>
      </c>
      <c r="G17" s="9"/>
      <c r="H17" s="9"/>
    </row>
    <row r="19" spans="1:9" ht="20.25" customHeight="1" x14ac:dyDescent="0.3">
      <c r="A19" s="8"/>
      <c r="B19" s="101" t="s">
        <v>63</v>
      </c>
      <c r="C19" s="8"/>
      <c r="D19" s="8"/>
      <c r="E19" s="8"/>
      <c r="G19" s="37" t="s">
        <v>43</v>
      </c>
      <c r="H19" s="37"/>
      <c r="I19" s="37"/>
    </row>
  </sheetData>
  <mergeCells count="30">
    <mergeCell ref="I12:I13"/>
    <mergeCell ref="G12:G13"/>
    <mergeCell ref="A10:A11"/>
    <mergeCell ref="E10:E11"/>
    <mergeCell ref="F10:F11"/>
    <mergeCell ref="G10:G11"/>
    <mergeCell ref="D12:D13"/>
    <mergeCell ref="D10:D11"/>
    <mergeCell ref="B7:B9"/>
    <mergeCell ref="C7:C9"/>
    <mergeCell ref="I8:I9"/>
    <mergeCell ref="H8:H9"/>
    <mergeCell ref="D8:D9"/>
    <mergeCell ref="D7:H7"/>
    <mergeCell ref="G19:I19"/>
    <mergeCell ref="C3:I3"/>
    <mergeCell ref="H12:H13"/>
    <mergeCell ref="E8:E9"/>
    <mergeCell ref="F8:F9"/>
    <mergeCell ref="G8:G9"/>
    <mergeCell ref="A6:H6"/>
    <mergeCell ref="B10:B11"/>
    <mergeCell ref="B12:B13"/>
    <mergeCell ref="A5:I5"/>
    <mergeCell ref="H10:H11"/>
    <mergeCell ref="I10:I11"/>
    <mergeCell ref="A12:A13"/>
    <mergeCell ref="E12:E13"/>
    <mergeCell ref="F12:F13"/>
    <mergeCell ref="A7:A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4"/>
  <sheetViews>
    <sheetView topLeftCell="A43" zoomScaleNormal="100" workbookViewId="0">
      <selection activeCell="A49" sqref="A48:C49"/>
    </sheetView>
  </sheetViews>
  <sheetFormatPr defaultRowHeight="15" x14ac:dyDescent="0.25"/>
  <cols>
    <col min="1" max="1" width="24.140625" customWidth="1"/>
    <col min="4" max="4" width="7" customWidth="1"/>
    <col min="5" max="5" width="6" customWidth="1"/>
    <col min="7" max="7" width="10.140625" customWidth="1"/>
    <col min="8" max="8" width="10.7109375" customWidth="1"/>
    <col min="9" max="9" width="9" customWidth="1"/>
    <col min="10" max="10" width="8.7109375" customWidth="1"/>
    <col min="11" max="11" width="11.85546875" customWidth="1"/>
    <col min="12" max="12" width="12.85546875" customWidth="1"/>
    <col min="13" max="14" width="10.140625" bestFit="1" customWidth="1"/>
  </cols>
  <sheetData>
    <row r="3" spans="1:25" ht="81" customHeight="1" x14ac:dyDescent="0.25">
      <c r="G3" s="67" t="s">
        <v>60</v>
      </c>
      <c r="H3" s="67"/>
      <c r="I3" s="67"/>
      <c r="J3" s="67"/>
      <c r="K3" s="67"/>
      <c r="L3" s="67"/>
      <c r="M3" s="67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4.25" customHeight="1" x14ac:dyDescent="0.25">
      <c r="G4" s="35"/>
      <c r="H4" s="35"/>
      <c r="I4" s="35"/>
      <c r="J4" s="35"/>
      <c r="K4" s="35"/>
      <c r="L4" s="35"/>
      <c r="M4" s="35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81" hidden="1" customHeight="1" x14ac:dyDescent="0.25">
      <c r="G5" s="35"/>
      <c r="H5" s="35"/>
      <c r="I5" s="35"/>
      <c r="J5" s="35"/>
      <c r="K5" s="35"/>
      <c r="L5" s="35"/>
      <c r="M5" s="35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8.75" customHeight="1" x14ac:dyDescent="0.25">
      <c r="A6" s="98" t="s">
        <v>57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25" ht="57" customHeight="1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25" ht="15.75" thickBot="1" x14ac:dyDescent="0.3">
      <c r="M8" s="99"/>
      <c r="N8" s="99"/>
    </row>
    <row r="9" spans="1:25" ht="16.5" customHeight="1" thickBot="1" x14ac:dyDescent="0.3">
      <c r="A9" s="81" t="s">
        <v>10</v>
      </c>
      <c r="B9" s="84" t="s">
        <v>11</v>
      </c>
      <c r="C9" s="85"/>
      <c r="D9" s="90" t="s">
        <v>12</v>
      </c>
      <c r="E9" s="91"/>
      <c r="F9" s="77" t="s">
        <v>13</v>
      </c>
      <c r="G9" s="71" t="s">
        <v>40</v>
      </c>
      <c r="H9" s="71"/>
      <c r="I9" s="71"/>
      <c r="J9" s="71"/>
      <c r="K9" s="71"/>
      <c r="L9" s="71"/>
      <c r="M9" s="71"/>
      <c r="N9" s="72"/>
    </row>
    <row r="10" spans="1:25" ht="16.5" thickBot="1" x14ac:dyDescent="0.3">
      <c r="A10" s="82"/>
      <c r="B10" s="86"/>
      <c r="C10" s="87"/>
      <c r="D10" s="92"/>
      <c r="E10" s="93"/>
      <c r="F10" s="78"/>
      <c r="G10" s="71" t="s">
        <v>14</v>
      </c>
      <c r="H10" s="71"/>
      <c r="I10" s="71"/>
      <c r="J10" s="71"/>
      <c r="K10" s="72"/>
      <c r="L10" s="69" t="s">
        <v>56</v>
      </c>
      <c r="M10" s="6" t="s">
        <v>15</v>
      </c>
      <c r="N10" s="69" t="s">
        <v>16</v>
      </c>
    </row>
    <row r="11" spans="1:25" ht="32.25" thickBot="1" x14ac:dyDescent="0.3">
      <c r="A11" s="83"/>
      <c r="B11" s="88"/>
      <c r="C11" s="89"/>
      <c r="D11" s="94"/>
      <c r="E11" s="95"/>
      <c r="F11" s="79"/>
      <c r="G11" s="10">
        <v>2023</v>
      </c>
      <c r="H11" s="6">
        <v>2024</v>
      </c>
      <c r="I11" s="6">
        <v>2025</v>
      </c>
      <c r="J11" s="6">
        <v>2026</v>
      </c>
      <c r="K11" s="6">
        <v>2027</v>
      </c>
      <c r="L11" s="70"/>
      <c r="M11" s="6" t="s">
        <v>3</v>
      </c>
      <c r="N11" s="70"/>
    </row>
    <row r="12" spans="1:25" ht="16.5" thickBot="1" x14ac:dyDescent="0.3">
      <c r="A12" s="96" t="s">
        <v>17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25" ht="94.5" x14ac:dyDescent="0.25">
      <c r="A13" s="13" t="s">
        <v>44</v>
      </c>
      <c r="B13" s="76" t="s">
        <v>19</v>
      </c>
      <c r="C13" s="76"/>
      <c r="D13" s="76"/>
      <c r="E13" s="76"/>
      <c r="F13" s="31"/>
      <c r="G13" s="14">
        <v>2587.4760000000001</v>
      </c>
      <c r="H13" s="15"/>
      <c r="I13" s="15"/>
      <c r="J13" s="15"/>
      <c r="K13" s="15"/>
      <c r="L13" s="16">
        <f>SUM(G13:K13)</f>
        <v>2587.4760000000001</v>
      </c>
      <c r="M13" s="15"/>
      <c r="N13" s="25">
        <f>L13+M13</f>
        <v>2587.4760000000001</v>
      </c>
    </row>
    <row r="14" spans="1:25" ht="126" x14ac:dyDescent="0.25">
      <c r="A14" s="17" t="s">
        <v>45</v>
      </c>
      <c r="B14" s="68" t="s">
        <v>19</v>
      </c>
      <c r="C14" s="68"/>
      <c r="D14" s="68"/>
      <c r="E14" s="68"/>
      <c r="F14" s="32"/>
      <c r="G14" s="11">
        <v>2809.98</v>
      </c>
      <c r="H14" s="28"/>
      <c r="I14" s="28"/>
      <c r="J14" s="28"/>
      <c r="K14" s="28"/>
      <c r="L14" s="12">
        <f t="shared" ref="L14:L41" si="0">SUM(G14:K14)</f>
        <v>2809.98</v>
      </c>
      <c r="M14" s="28"/>
      <c r="N14" s="21">
        <f t="shared" ref="N14:N21" si="1">L14+M14</f>
        <v>2809.98</v>
      </c>
    </row>
    <row r="15" spans="1:25" ht="78.75" x14ac:dyDescent="0.25">
      <c r="A15" s="18" t="s">
        <v>46</v>
      </c>
      <c r="B15" s="68" t="s">
        <v>19</v>
      </c>
      <c r="C15" s="68"/>
      <c r="D15" s="68"/>
      <c r="E15" s="68"/>
      <c r="F15" s="32"/>
      <c r="G15" s="11">
        <v>1570.836</v>
      </c>
      <c r="H15" s="28"/>
      <c r="I15" s="28"/>
      <c r="J15" s="28"/>
      <c r="K15" s="28"/>
      <c r="L15" s="12">
        <f t="shared" si="0"/>
        <v>1570.836</v>
      </c>
      <c r="M15" s="28"/>
      <c r="N15" s="21">
        <f t="shared" si="1"/>
        <v>1570.836</v>
      </c>
    </row>
    <row r="16" spans="1:25" ht="110.25" x14ac:dyDescent="0.25">
      <c r="A16" s="18" t="s">
        <v>47</v>
      </c>
      <c r="B16" s="68" t="s">
        <v>19</v>
      </c>
      <c r="C16" s="68"/>
      <c r="D16" s="68"/>
      <c r="E16" s="68"/>
      <c r="F16" s="32"/>
      <c r="G16" s="11">
        <v>2602.0919999999996</v>
      </c>
      <c r="H16" s="28"/>
      <c r="I16" s="28"/>
      <c r="J16" s="28"/>
      <c r="K16" s="28"/>
      <c r="L16" s="12">
        <f t="shared" si="0"/>
        <v>2602.0919999999996</v>
      </c>
      <c r="M16" s="28"/>
      <c r="N16" s="21">
        <f t="shared" si="1"/>
        <v>2602.0919999999996</v>
      </c>
    </row>
    <row r="17" spans="1:14" ht="110.25" x14ac:dyDescent="0.25">
      <c r="A17" s="19" t="s">
        <v>48</v>
      </c>
      <c r="B17" s="68" t="s">
        <v>19</v>
      </c>
      <c r="C17" s="68"/>
      <c r="D17" s="68" t="s">
        <v>21</v>
      </c>
      <c r="E17" s="68"/>
      <c r="F17" s="32" t="s">
        <v>21</v>
      </c>
      <c r="G17" s="28"/>
      <c r="H17" s="20">
        <v>2282.8199999999997</v>
      </c>
      <c r="I17" s="28"/>
      <c r="J17" s="28"/>
      <c r="K17" s="28"/>
      <c r="L17" s="12">
        <f t="shared" si="0"/>
        <v>2282.8199999999997</v>
      </c>
      <c r="M17" s="28"/>
      <c r="N17" s="21">
        <f t="shared" si="1"/>
        <v>2282.8199999999997</v>
      </c>
    </row>
    <row r="18" spans="1:14" ht="110.25" x14ac:dyDescent="0.25">
      <c r="A18" s="19" t="s">
        <v>49</v>
      </c>
      <c r="B18" s="68" t="s">
        <v>19</v>
      </c>
      <c r="C18" s="68"/>
      <c r="D18" s="68" t="s">
        <v>21</v>
      </c>
      <c r="E18" s="68"/>
      <c r="F18" s="32" t="s">
        <v>21</v>
      </c>
      <c r="G18" s="28"/>
      <c r="H18" s="20">
        <v>2313.252</v>
      </c>
      <c r="I18" s="28"/>
      <c r="J18" s="28"/>
      <c r="K18" s="28"/>
      <c r="L18" s="12">
        <f t="shared" si="0"/>
        <v>2313.252</v>
      </c>
      <c r="M18" s="28"/>
      <c r="N18" s="21">
        <f t="shared" si="1"/>
        <v>2313.252</v>
      </c>
    </row>
    <row r="19" spans="1:14" ht="78.75" x14ac:dyDescent="0.25">
      <c r="A19" s="19" t="s">
        <v>50</v>
      </c>
      <c r="B19" s="68" t="s">
        <v>19</v>
      </c>
      <c r="C19" s="68"/>
      <c r="D19" s="68" t="s">
        <v>21</v>
      </c>
      <c r="E19" s="68"/>
      <c r="F19" s="32" t="s">
        <v>21</v>
      </c>
      <c r="G19" s="28"/>
      <c r="H19" s="20">
        <v>2164.3319999999999</v>
      </c>
      <c r="I19" s="28"/>
      <c r="J19" s="28"/>
      <c r="K19" s="28"/>
      <c r="L19" s="12">
        <f t="shared" si="0"/>
        <v>2164.3319999999999</v>
      </c>
      <c r="M19" s="28"/>
      <c r="N19" s="21">
        <f t="shared" si="1"/>
        <v>2164.3319999999999</v>
      </c>
    </row>
    <row r="20" spans="1:14" ht="110.25" x14ac:dyDescent="0.25">
      <c r="A20" s="19" t="s">
        <v>51</v>
      </c>
      <c r="B20" s="68" t="s">
        <v>19</v>
      </c>
      <c r="C20" s="68"/>
      <c r="D20" s="68" t="s">
        <v>21</v>
      </c>
      <c r="E20" s="68"/>
      <c r="F20" s="32" t="s">
        <v>21</v>
      </c>
      <c r="G20" s="28"/>
      <c r="H20" s="20">
        <v>2346.1559999999999</v>
      </c>
      <c r="I20" s="28"/>
      <c r="J20" s="28"/>
      <c r="K20" s="28"/>
      <c r="L20" s="12">
        <f t="shared" si="0"/>
        <v>2346.1559999999999</v>
      </c>
      <c r="M20" s="28"/>
      <c r="N20" s="21">
        <f t="shared" si="1"/>
        <v>2346.1559999999999</v>
      </c>
    </row>
    <row r="21" spans="1:14" ht="126" x14ac:dyDescent="0.25">
      <c r="A21" s="19" t="s">
        <v>52</v>
      </c>
      <c r="B21" s="68" t="s">
        <v>19</v>
      </c>
      <c r="C21" s="68"/>
      <c r="D21" s="68"/>
      <c r="E21" s="68"/>
      <c r="F21" s="32"/>
      <c r="G21" s="28"/>
      <c r="H21" s="20">
        <v>2366.4719999999998</v>
      </c>
      <c r="I21" s="28"/>
      <c r="J21" s="28"/>
      <c r="K21" s="28"/>
      <c r="L21" s="12">
        <f t="shared" si="0"/>
        <v>2366.4719999999998</v>
      </c>
      <c r="M21" s="28"/>
      <c r="N21" s="21">
        <f t="shared" si="1"/>
        <v>2366.4719999999998</v>
      </c>
    </row>
    <row r="22" spans="1:14" ht="110.25" x14ac:dyDescent="0.25">
      <c r="A22" s="19" t="s">
        <v>53</v>
      </c>
      <c r="B22" s="68" t="s">
        <v>19</v>
      </c>
      <c r="C22" s="68"/>
      <c r="D22" s="68"/>
      <c r="E22" s="68"/>
      <c r="F22" s="32"/>
      <c r="G22" s="28"/>
      <c r="H22" s="20">
        <v>2287.212</v>
      </c>
      <c r="I22" s="28"/>
      <c r="J22" s="28"/>
      <c r="K22" s="28"/>
      <c r="L22" s="12">
        <f t="shared" si="0"/>
        <v>2287.212</v>
      </c>
      <c r="M22" s="28"/>
      <c r="N22" s="21">
        <f>L22+M22</f>
        <v>2287.212</v>
      </c>
    </row>
    <row r="23" spans="1:14" ht="94.5" x14ac:dyDescent="0.25">
      <c r="A23" s="19" t="s">
        <v>54</v>
      </c>
      <c r="B23" s="68" t="s">
        <v>19</v>
      </c>
      <c r="C23" s="68"/>
      <c r="D23" s="68"/>
      <c r="E23" s="68"/>
      <c r="F23" s="32"/>
      <c r="G23" s="28"/>
      <c r="H23" s="20">
        <v>2377.7999999999997</v>
      </c>
      <c r="I23" s="28"/>
      <c r="J23" s="28"/>
      <c r="K23" s="28"/>
      <c r="L23" s="12">
        <f t="shared" si="0"/>
        <v>2377.7999999999997</v>
      </c>
      <c r="M23" s="28"/>
      <c r="N23" s="21">
        <f t="shared" ref="N23:N41" si="2">L23+M23</f>
        <v>2377.7999999999997</v>
      </c>
    </row>
    <row r="24" spans="1:14" ht="78.75" x14ac:dyDescent="0.25">
      <c r="A24" s="19" t="s">
        <v>55</v>
      </c>
      <c r="B24" s="68" t="s">
        <v>19</v>
      </c>
      <c r="C24" s="68"/>
      <c r="D24" s="68"/>
      <c r="E24" s="68"/>
      <c r="F24" s="32"/>
      <c r="G24" s="28"/>
      <c r="H24" s="20">
        <v>2359.56</v>
      </c>
      <c r="I24" s="28"/>
      <c r="J24" s="28"/>
      <c r="K24" s="28"/>
      <c r="L24" s="12">
        <f t="shared" si="0"/>
        <v>2359.56</v>
      </c>
      <c r="M24" s="28"/>
      <c r="N24" s="21">
        <f t="shared" si="2"/>
        <v>2359.56</v>
      </c>
    </row>
    <row r="25" spans="1:14" ht="110.25" x14ac:dyDescent="0.25">
      <c r="A25" s="29" t="s">
        <v>18</v>
      </c>
      <c r="B25" s="80" t="s">
        <v>19</v>
      </c>
      <c r="C25" s="80"/>
      <c r="D25" s="80" t="s">
        <v>20</v>
      </c>
      <c r="E25" s="80"/>
      <c r="F25" s="28"/>
      <c r="G25" s="12"/>
      <c r="H25" s="12"/>
      <c r="I25" s="12"/>
      <c r="J25" s="12"/>
      <c r="K25" s="12"/>
      <c r="L25" s="12">
        <f t="shared" si="0"/>
        <v>0</v>
      </c>
      <c r="M25" s="12"/>
      <c r="N25" s="21">
        <f t="shared" si="2"/>
        <v>0</v>
      </c>
    </row>
    <row r="26" spans="1:14" ht="126" x14ac:dyDescent="0.25">
      <c r="A26" s="29" t="s">
        <v>22</v>
      </c>
      <c r="B26" s="80" t="s">
        <v>19</v>
      </c>
      <c r="C26" s="80"/>
      <c r="D26" s="80"/>
      <c r="E26" s="80"/>
      <c r="F26" s="28"/>
      <c r="G26" s="12"/>
      <c r="H26" s="12">
        <v>954</v>
      </c>
      <c r="I26" s="12"/>
      <c r="J26" s="12"/>
      <c r="K26" s="12"/>
      <c r="L26" s="12">
        <f t="shared" si="0"/>
        <v>954</v>
      </c>
      <c r="M26" s="12"/>
      <c r="N26" s="21">
        <f t="shared" si="2"/>
        <v>954</v>
      </c>
    </row>
    <row r="27" spans="1:14" ht="126" x14ac:dyDescent="0.25">
      <c r="A27" s="29" t="s">
        <v>23</v>
      </c>
      <c r="B27" s="80" t="s">
        <v>19</v>
      </c>
      <c r="C27" s="80"/>
      <c r="D27" s="80"/>
      <c r="E27" s="80"/>
      <c r="F27" s="28"/>
      <c r="G27" s="12"/>
      <c r="H27" s="12">
        <v>875</v>
      </c>
      <c r="I27" s="12"/>
      <c r="J27" s="12"/>
      <c r="K27" s="12"/>
      <c r="L27" s="12">
        <f t="shared" si="0"/>
        <v>875</v>
      </c>
      <c r="M27" s="12"/>
      <c r="N27" s="21">
        <f t="shared" si="2"/>
        <v>875</v>
      </c>
    </row>
    <row r="28" spans="1:14" ht="110.25" x14ac:dyDescent="0.25">
      <c r="A28" s="29" t="s">
        <v>24</v>
      </c>
      <c r="B28" s="80" t="s">
        <v>19</v>
      </c>
      <c r="C28" s="80"/>
      <c r="D28" s="80"/>
      <c r="E28" s="80"/>
      <c r="F28" s="28"/>
      <c r="G28" s="12"/>
      <c r="H28" s="12"/>
      <c r="I28" s="12"/>
      <c r="J28" s="12"/>
      <c r="K28" s="12">
        <v>1265</v>
      </c>
      <c r="L28" s="12">
        <f t="shared" si="0"/>
        <v>1265</v>
      </c>
      <c r="M28" s="12"/>
      <c r="N28" s="21">
        <f t="shared" si="2"/>
        <v>1265</v>
      </c>
    </row>
    <row r="29" spans="1:14" ht="110.25" x14ac:dyDescent="0.25">
      <c r="A29" s="29" t="s">
        <v>25</v>
      </c>
      <c r="B29" s="80" t="s">
        <v>19</v>
      </c>
      <c r="C29" s="80"/>
      <c r="D29" s="80"/>
      <c r="E29" s="80"/>
      <c r="F29" s="28"/>
      <c r="G29" s="12"/>
      <c r="H29" s="12"/>
      <c r="I29" s="12"/>
      <c r="J29" s="12"/>
      <c r="K29" s="12">
        <v>1041</v>
      </c>
      <c r="L29" s="12">
        <f t="shared" si="0"/>
        <v>1041</v>
      </c>
      <c r="M29" s="12"/>
      <c r="N29" s="21">
        <f t="shared" si="2"/>
        <v>1041</v>
      </c>
    </row>
    <row r="30" spans="1:14" ht="110.25" x14ac:dyDescent="0.25">
      <c r="A30" s="29" t="s">
        <v>26</v>
      </c>
      <c r="B30" s="80" t="s">
        <v>19</v>
      </c>
      <c r="C30" s="80"/>
      <c r="D30" s="80"/>
      <c r="E30" s="80"/>
      <c r="F30" s="28"/>
      <c r="G30" s="12"/>
      <c r="H30" s="12"/>
      <c r="I30" s="12"/>
      <c r="J30" s="12"/>
      <c r="K30" s="12">
        <v>1872</v>
      </c>
      <c r="L30" s="12">
        <f t="shared" si="0"/>
        <v>1872</v>
      </c>
      <c r="M30" s="12"/>
      <c r="N30" s="21">
        <f t="shared" si="2"/>
        <v>1872</v>
      </c>
    </row>
    <row r="31" spans="1:14" ht="110.25" x14ac:dyDescent="0.25">
      <c r="A31" s="29" t="s">
        <v>27</v>
      </c>
      <c r="B31" s="80" t="s">
        <v>19</v>
      </c>
      <c r="C31" s="80"/>
      <c r="D31" s="80"/>
      <c r="E31" s="80"/>
      <c r="F31" s="28"/>
      <c r="G31" s="12"/>
      <c r="H31" s="12"/>
      <c r="I31" s="12"/>
      <c r="J31" s="12"/>
      <c r="K31" s="12"/>
      <c r="L31" s="12">
        <f t="shared" si="0"/>
        <v>0</v>
      </c>
      <c r="M31" s="12">
        <v>764</v>
      </c>
      <c r="N31" s="21">
        <f t="shared" si="2"/>
        <v>764</v>
      </c>
    </row>
    <row r="32" spans="1:14" ht="94.5" x14ac:dyDescent="0.25">
      <c r="A32" s="29" t="s">
        <v>28</v>
      </c>
      <c r="B32" s="80" t="s">
        <v>19</v>
      </c>
      <c r="C32" s="80"/>
      <c r="D32" s="80"/>
      <c r="E32" s="80"/>
      <c r="F32" s="28"/>
      <c r="G32" s="12"/>
      <c r="H32" s="12"/>
      <c r="I32" s="12"/>
      <c r="J32" s="12"/>
      <c r="K32" s="12"/>
      <c r="L32" s="12">
        <f t="shared" si="0"/>
        <v>0</v>
      </c>
      <c r="M32" s="12">
        <v>769</v>
      </c>
      <c r="N32" s="21">
        <f t="shared" si="2"/>
        <v>769</v>
      </c>
    </row>
    <row r="33" spans="1:14" ht="94.5" x14ac:dyDescent="0.25">
      <c r="A33" s="29" t="s">
        <v>29</v>
      </c>
      <c r="B33" s="80" t="s">
        <v>19</v>
      </c>
      <c r="C33" s="80"/>
      <c r="D33" s="80"/>
      <c r="E33" s="80"/>
      <c r="F33" s="28"/>
      <c r="G33" s="12"/>
      <c r="H33" s="12"/>
      <c r="I33" s="12"/>
      <c r="J33" s="12"/>
      <c r="K33" s="12"/>
      <c r="L33" s="12">
        <f t="shared" si="0"/>
        <v>0</v>
      </c>
      <c r="M33" s="12">
        <v>981</v>
      </c>
      <c r="N33" s="21">
        <f t="shared" si="2"/>
        <v>981</v>
      </c>
    </row>
    <row r="34" spans="1:14" ht="110.25" x14ac:dyDescent="0.25">
      <c r="A34" s="29" t="s">
        <v>30</v>
      </c>
      <c r="B34" s="80" t="s">
        <v>19</v>
      </c>
      <c r="C34" s="80"/>
      <c r="D34" s="80"/>
      <c r="E34" s="80"/>
      <c r="F34" s="28"/>
      <c r="G34" s="12"/>
      <c r="H34" s="12"/>
      <c r="I34" s="12"/>
      <c r="J34" s="12"/>
      <c r="K34" s="12"/>
      <c r="L34" s="12">
        <f t="shared" si="0"/>
        <v>0</v>
      </c>
      <c r="M34" s="12">
        <v>664</v>
      </c>
      <c r="N34" s="21">
        <f t="shared" si="2"/>
        <v>664</v>
      </c>
    </row>
    <row r="35" spans="1:14" ht="94.5" x14ac:dyDescent="0.25">
      <c r="A35" s="29" t="s">
        <v>31</v>
      </c>
      <c r="B35" s="80" t="s">
        <v>19</v>
      </c>
      <c r="C35" s="80"/>
      <c r="D35" s="80"/>
      <c r="E35" s="80"/>
      <c r="F35" s="28"/>
      <c r="G35" s="12"/>
      <c r="H35" s="12"/>
      <c r="I35" s="12"/>
      <c r="J35" s="12"/>
      <c r="K35" s="12"/>
      <c r="L35" s="12">
        <f t="shared" si="0"/>
        <v>0</v>
      </c>
      <c r="M35" s="12">
        <v>1342</v>
      </c>
      <c r="N35" s="21">
        <f t="shared" si="2"/>
        <v>1342</v>
      </c>
    </row>
    <row r="36" spans="1:14" ht="94.5" x14ac:dyDescent="0.25">
      <c r="A36" s="29" t="s">
        <v>32</v>
      </c>
      <c r="B36" s="80" t="s">
        <v>19</v>
      </c>
      <c r="C36" s="80"/>
      <c r="D36" s="80"/>
      <c r="E36" s="80"/>
      <c r="F36" s="28"/>
      <c r="G36" s="12"/>
      <c r="H36" s="12"/>
      <c r="I36" s="12"/>
      <c r="J36" s="12"/>
      <c r="K36" s="12"/>
      <c r="L36" s="12">
        <f t="shared" si="0"/>
        <v>0</v>
      </c>
      <c r="M36" s="12">
        <v>1250</v>
      </c>
      <c r="N36" s="21">
        <f t="shared" si="2"/>
        <v>1250</v>
      </c>
    </row>
    <row r="37" spans="1:14" ht="78.75" x14ac:dyDescent="0.25">
      <c r="A37" s="29" t="s">
        <v>33</v>
      </c>
      <c r="B37" s="80" t="s">
        <v>19</v>
      </c>
      <c r="C37" s="80"/>
      <c r="D37" s="80"/>
      <c r="E37" s="80"/>
      <c r="F37" s="28"/>
      <c r="G37" s="12"/>
      <c r="H37" s="12"/>
      <c r="I37" s="12"/>
      <c r="J37" s="12"/>
      <c r="K37" s="12"/>
      <c r="L37" s="12">
        <f t="shared" si="0"/>
        <v>0</v>
      </c>
      <c r="M37" s="12">
        <v>1534</v>
      </c>
      <c r="N37" s="21">
        <f t="shared" si="2"/>
        <v>1534</v>
      </c>
    </row>
    <row r="38" spans="1:14" ht="126" x14ac:dyDescent="0.25">
      <c r="A38" s="29" t="s">
        <v>34</v>
      </c>
      <c r="B38" s="80" t="s">
        <v>19</v>
      </c>
      <c r="C38" s="80"/>
      <c r="D38" s="80"/>
      <c r="E38" s="80"/>
      <c r="F38" s="28"/>
      <c r="G38" s="12"/>
      <c r="H38" s="12"/>
      <c r="I38" s="12"/>
      <c r="J38" s="12"/>
      <c r="K38" s="12"/>
      <c r="L38" s="12">
        <f t="shared" si="0"/>
        <v>0</v>
      </c>
      <c r="M38" s="12">
        <v>960</v>
      </c>
      <c r="N38" s="21">
        <f t="shared" si="2"/>
        <v>960</v>
      </c>
    </row>
    <row r="39" spans="1:14" ht="126" x14ac:dyDescent="0.25">
      <c r="A39" s="29" t="s">
        <v>35</v>
      </c>
      <c r="B39" s="80" t="s">
        <v>19</v>
      </c>
      <c r="C39" s="80"/>
      <c r="D39" s="80"/>
      <c r="E39" s="80"/>
      <c r="F39" s="28"/>
      <c r="G39" s="12"/>
      <c r="H39" s="12"/>
      <c r="I39" s="12"/>
      <c r="J39" s="12"/>
      <c r="K39" s="12"/>
      <c r="L39" s="12">
        <f t="shared" si="0"/>
        <v>0</v>
      </c>
      <c r="M39" s="12">
        <v>982</v>
      </c>
      <c r="N39" s="21">
        <f t="shared" si="2"/>
        <v>982</v>
      </c>
    </row>
    <row r="40" spans="1:14" ht="126" x14ac:dyDescent="0.25">
      <c r="A40" s="29" t="s">
        <v>36</v>
      </c>
      <c r="B40" s="80" t="s">
        <v>19</v>
      </c>
      <c r="C40" s="80"/>
      <c r="D40" s="80"/>
      <c r="E40" s="80"/>
      <c r="F40" s="28"/>
      <c r="G40" s="12"/>
      <c r="H40" s="12"/>
      <c r="I40" s="12"/>
      <c r="J40" s="12"/>
      <c r="K40" s="12"/>
      <c r="L40" s="12">
        <f t="shared" si="0"/>
        <v>0</v>
      </c>
      <c r="M40" s="12">
        <v>875</v>
      </c>
      <c r="N40" s="21">
        <f t="shared" si="2"/>
        <v>875</v>
      </c>
    </row>
    <row r="41" spans="1:14" ht="252.75" thickBot="1" x14ac:dyDescent="0.3">
      <c r="A41" s="30" t="s">
        <v>37</v>
      </c>
      <c r="B41" s="97" t="s">
        <v>38</v>
      </c>
      <c r="C41" s="97"/>
      <c r="D41" s="97" t="s">
        <v>20</v>
      </c>
      <c r="E41" s="97"/>
      <c r="F41" s="27">
        <v>2.5659999999999998</v>
      </c>
      <c r="G41" s="22"/>
      <c r="H41" s="22"/>
      <c r="I41" s="22"/>
      <c r="J41" s="22"/>
      <c r="K41" s="22"/>
      <c r="L41" s="22">
        <f t="shared" si="0"/>
        <v>0</v>
      </c>
      <c r="M41" s="23"/>
      <c r="N41" s="24">
        <f t="shared" si="2"/>
        <v>0</v>
      </c>
    </row>
    <row r="42" spans="1:14" ht="16.5" thickBot="1" x14ac:dyDescent="0.3">
      <c r="A42" s="73" t="s">
        <v>39</v>
      </c>
      <c r="B42" s="74"/>
      <c r="C42" s="74"/>
      <c r="D42" s="74"/>
      <c r="E42" s="74"/>
      <c r="F42" s="75"/>
      <c r="G42" s="5">
        <f>SUM(G13:G41)</f>
        <v>9570.384</v>
      </c>
      <c r="H42" s="5">
        <f t="shared" ref="H42:K42" si="3">SUM(H13:H41)</f>
        <v>20326.603999999999</v>
      </c>
      <c r="I42" s="5">
        <f t="shared" si="3"/>
        <v>0</v>
      </c>
      <c r="J42" s="5">
        <f t="shared" si="3"/>
        <v>0</v>
      </c>
      <c r="K42" s="5">
        <f t="shared" si="3"/>
        <v>4178</v>
      </c>
      <c r="L42" s="5">
        <f>SUM(L13:L41)</f>
        <v>34074.987999999998</v>
      </c>
      <c r="M42" s="5">
        <f>SUM(M13:M41)</f>
        <v>10121</v>
      </c>
      <c r="N42" s="5">
        <f>SUM(N13:N41)</f>
        <v>44195.987999999998</v>
      </c>
    </row>
    <row r="43" spans="1:14" x14ac:dyDescent="0.25">
      <c r="L43" s="26"/>
    </row>
    <row r="46" spans="1:14" ht="20.25" customHeight="1" x14ac:dyDescent="0.3">
      <c r="A46" s="9" t="s">
        <v>61</v>
      </c>
      <c r="B46" s="9"/>
      <c r="J46" s="9" t="s">
        <v>41</v>
      </c>
      <c r="K46" s="9"/>
      <c r="L46" s="9"/>
    </row>
    <row r="47" spans="1:14" ht="20.25" x14ac:dyDescent="0.3">
      <c r="A47" s="9" t="s">
        <v>62</v>
      </c>
      <c r="B47" s="9"/>
      <c r="J47" s="9" t="s">
        <v>42</v>
      </c>
      <c r="K47" s="9"/>
      <c r="L47" s="9"/>
    </row>
    <row r="49" spans="1:13" ht="25.5" customHeight="1" x14ac:dyDescent="0.3">
      <c r="A49" s="100" t="s">
        <v>63</v>
      </c>
      <c r="B49" s="100"/>
      <c r="C49" s="100"/>
      <c r="D49" s="8"/>
      <c r="E49" s="8"/>
      <c r="K49" s="37" t="s">
        <v>43</v>
      </c>
      <c r="L49" s="37"/>
      <c r="M49" s="37"/>
    </row>
    <row r="53" spans="1:13" ht="16.5" hidden="1" thickBot="1" x14ac:dyDescent="0.3">
      <c r="G53" s="5">
        <v>20326.603999999999</v>
      </c>
      <c r="H53" s="5">
        <v>0</v>
      </c>
      <c r="I53" s="5">
        <v>0</v>
      </c>
      <c r="J53" s="5">
        <v>4178</v>
      </c>
      <c r="K53" s="5">
        <v>68174.567999999999</v>
      </c>
      <c r="L53" s="5">
        <v>10121</v>
      </c>
      <c r="M53" s="5">
        <v>78295.567999999999</v>
      </c>
    </row>
    <row r="54" spans="1:13" hidden="1" x14ac:dyDescent="0.25">
      <c r="G54" s="26">
        <f>G53-H42</f>
        <v>0</v>
      </c>
      <c r="H54" s="26">
        <f t="shared" ref="H54:M54" si="4">H53-I42</f>
        <v>0</v>
      </c>
      <c r="I54" s="26">
        <f t="shared" si="4"/>
        <v>0</v>
      </c>
      <c r="J54" s="26">
        <f t="shared" si="4"/>
        <v>0</v>
      </c>
      <c r="K54" s="26">
        <f t="shared" si="4"/>
        <v>34099.58</v>
      </c>
      <c r="L54" s="26">
        <f t="shared" si="4"/>
        <v>0</v>
      </c>
      <c r="M54" s="26">
        <f t="shared" si="4"/>
        <v>34099.58</v>
      </c>
    </row>
  </sheetData>
  <mergeCells count="73">
    <mergeCell ref="B41:C41"/>
    <mergeCell ref="D41:E41"/>
    <mergeCell ref="A6:N7"/>
    <mergeCell ref="M8:N8"/>
    <mergeCell ref="B37:C37"/>
    <mergeCell ref="D37:E37"/>
    <mergeCell ref="B38:C38"/>
    <mergeCell ref="D38:E38"/>
    <mergeCell ref="B39:C39"/>
    <mergeCell ref="B29:C29"/>
    <mergeCell ref="D29:E29"/>
    <mergeCell ref="B30:C30"/>
    <mergeCell ref="D30:E30"/>
    <mergeCell ref="B31:C31"/>
    <mergeCell ref="D31:E31"/>
    <mergeCell ref="B23:C23"/>
    <mergeCell ref="B40:C40"/>
    <mergeCell ref="D40:E40"/>
    <mergeCell ref="B32:C32"/>
    <mergeCell ref="D32:E32"/>
    <mergeCell ref="B33:C33"/>
    <mergeCell ref="D33:E33"/>
    <mergeCell ref="D39:E39"/>
    <mergeCell ref="B34:C34"/>
    <mergeCell ref="D34:E34"/>
    <mergeCell ref="B35:C35"/>
    <mergeCell ref="D35:E35"/>
    <mergeCell ref="B36:C36"/>
    <mergeCell ref="D36:E36"/>
    <mergeCell ref="K49:M49"/>
    <mergeCell ref="A49:C49"/>
    <mergeCell ref="F9:F11"/>
    <mergeCell ref="B27:C27"/>
    <mergeCell ref="D27:E27"/>
    <mergeCell ref="A9:A11"/>
    <mergeCell ref="B9:C11"/>
    <mergeCell ref="D9:E11"/>
    <mergeCell ref="A12:N12"/>
    <mergeCell ref="B25:C25"/>
    <mergeCell ref="D25:E25"/>
    <mergeCell ref="B26:C26"/>
    <mergeCell ref="D26:E26"/>
    <mergeCell ref="N10:N11"/>
    <mergeCell ref="B28:C28"/>
    <mergeCell ref="D28:E28"/>
    <mergeCell ref="A42:F4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G3:M3"/>
    <mergeCell ref="B24:C24"/>
    <mergeCell ref="D24:E24"/>
    <mergeCell ref="L10:L11"/>
    <mergeCell ref="D20:E20"/>
    <mergeCell ref="B21:C21"/>
    <mergeCell ref="D21:E21"/>
    <mergeCell ref="B22:C22"/>
    <mergeCell ref="D22:E22"/>
    <mergeCell ref="G10:K10"/>
    <mergeCell ref="G9:N9"/>
    <mergeCell ref="D23:E23"/>
  </mergeCells>
  <pageMargins left="0.59055118110236227" right="0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 целевые показатели</vt:lpstr>
      <vt:lpstr>4 финансирование</vt:lpstr>
      <vt:lpstr>'4 финансирование'!Заголовки_для_печати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2024-07-08T12:49:15Z</dcterms:modified>
</cp:coreProperties>
</file>